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S" sheetId="1" state="visible" r:id="rId2"/>
  </sheets>
  <definedNames>
    <definedName function="false" hidden="false" localSheetId="0" name="_xlnm.Print_Area" vbProcedure="false">BS!$A$1:$G$40</definedName>
    <definedName function="false" hidden="false" localSheetId="0" name="_xlnm.Print_Titles" vbProcedure="false">BS!$1:$7</definedName>
    <definedName function="false" hidden="false" localSheetId="0" name="_xlnm.Print_Titles" vbProcedure="false">BS!$1:$7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<sst xmlns="http://schemas.openxmlformats.org/spreadsheetml/2006/main" count="69" uniqueCount="68">
  <si>
    <t xml:space="preserve">Balance de Situación</t>
  </si>
  <si>
    <t xml:space="preserve">Empresa: ASOC. CULTURAL TRAFICANTES DE SUEÑOS</t>
  </si>
  <si>
    <t xml:space="preserve">Período: de Enero a Diciembre</t>
  </si>
  <si>
    <t xml:space="preserve">Activo</t>
  </si>
  <si>
    <t xml:space="preserve">Pasivo</t>
  </si>
  <si>
    <t xml:space="preserve">A) ACTIVO NO CORRIENTE</t>
  </si>
  <si>
    <t xml:space="preserve">A) PATRIMONIO NETO</t>
  </si>
  <si>
    <t xml:space="preserve">      II. Inmovilizado material</t>
  </si>
  <si>
    <t xml:space="preserve">      A-1) Fondos propios</t>
  </si>
  <si>
    <t xml:space="preserve">          216    MOBILIARIO</t>
  </si>
  <si>
    <t xml:space="preserve">      V. Resultados de ejercicios anteriores</t>
  </si>
  <si>
    <t xml:space="preserve">          217    EQUIPOS PARA PROCESOS DE INFO</t>
  </si>
  <si>
    <t xml:space="preserve">          120    REMANENTE</t>
  </si>
  <si>
    <t xml:space="preserve">          219    OTRO INMOVILIZADO MATERIAL</t>
  </si>
  <si>
    <t xml:space="preserve">      VII. Resultado del ejercicio</t>
  </si>
  <si>
    <t xml:space="preserve">          281    AMORTIZACIÓN ACUMULADA DEL IN</t>
  </si>
  <si>
    <t xml:space="preserve">      A-3) Subvenciones, donaciones y legados recibidos</t>
  </si>
  <si>
    <t xml:space="preserve">      V. Inversiones financieras a largo plazo</t>
  </si>
  <si>
    <t xml:space="preserve">          130    SUBVENCIONES OFICIALES DE CAP</t>
  </si>
  <si>
    <t xml:space="preserve">          240    PARTICIPACIONES A LARGO PLAZO</t>
  </si>
  <si>
    <t xml:space="preserve">B) PASIVO NO CORRIENTE</t>
  </si>
  <si>
    <t xml:space="preserve">          260    FIANZAS CONSTITUIDAS A LARGO</t>
  </si>
  <si>
    <t xml:space="preserve">      II. Deudas a largo plazo</t>
  </si>
  <si>
    <t xml:space="preserve">B) ACTIVO CORRIENTE</t>
  </si>
  <si>
    <t xml:space="preserve">      1. Deudas con entidades de crédito</t>
  </si>
  <si>
    <t xml:space="preserve">      I. Existencias</t>
  </si>
  <si>
    <t xml:space="preserve">          170    DEUDAS A LARGO PLAZO CON ENTI</t>
  </si>
  <si>
    <t xml:space="preserve">          300    MERCADERÍAS A</t>
  </si>
  <si>
    <t xml:space="preserve">C) PASIVO CORRIENTE</t>
  </si>
  <si>
    <t xml:space="preserve">          350    PRODUCTOS TERMINADOS A</t>
  </si>
  <si>
    <t xml:space="preserve">      II. Deudas a corto plazo</t>
  </si>
  <si>
    <t xml:space="preserve">          393    DETERIORO DE VALOR DE LOS PRO</t>
  </si>
  <si>
    <t xml:space="preserve">      1. Deudas con entidades de credito</t>
  </si>
  <si>
    <t xml:space="preserve">          407    ANTICIPOS A PROVEEDORES</t>
  </si>
  <si>
    <t xml:space="preserve">          520    DEUDAS A CORTO PLAZO CON ENTI</t>
  </si>
  <si>
    <t xml:space="preserve">      II. Deudores comerciales y otras cuentas a cob.</t>
  </si>
  <si>
    <t xml:space="preserve">      3. Otras deudas a corto plazo</t>
  </si>
  <si>
    <t xml:space="preserve">      1. Clientes ventas y prestación de servicios</t>
  </si>
  <si>
    <t xml:space="preserve">          551    CUENTA CORRIENTE CON SOCIOS Y</t>
  </si>
  <si>
    <t xml:space="preserve">      b) Cltes.ventas y prestación servicios CP</t>
  </si>
  <si>
    <t xml:space="preserve">          555    PARTIDAS PENDIENTES DE APLICA</t>
  </si>
  <si>
    <t xml:space="preserve">          430    CLIENTES</t>
  </si>
  <si>
    <t xml:space="preserve">          560    FIANZAS RECIBIDAS A CORTO PLA</t>
  </si>
  <si>
    <t xml:space="preserve">          490    DETERIORO DE VALOR DE CRÉDITO</t>
  </si>
  <si>
    <t xml:space="preserve">      IV. Acreedores comerc. y otras cuentas a pagar</t>
  </si>
  <si>
    <t xml:space="preserve">      3. Otros deudores</t>
  </si>
  <si>
    <t xml:space="preserve">      1. Proveedores</t>
  </si>
  <si>
    <t xml:space="preserve">          470    HACIENDA PÚBLICA, DEUDORA POR</t>
  </si>
  <si>
    <t xml:space="preserve">      b) Proveedores a corto plazo</t>
  </si>
  <si>
    <t xml:space="preserve">          544    CRÉDITOS A CORTO PLAZO AL PER</t>
  </si>
  <si>
    <t xml:space="preserve">          400    PROVEEDORES</t>
  </si>
  <si>
    <t xml:space="preserve">      IV. Inversiones financieras a corto plazo</t>
  </si>
  <si>
    <t xml:space="preserve">      2. Otros acreedores</t>
  </si>
  <si>
    <t xml:space="preserve">          565    FIANZAS CONSTITUIDAS A CORTO</t>
  </si>
  <si>
    <t xml:space="preserve">          410    ACREEDORES POR PRESTACIONES D</t>
  </si>
  <si>
    <t xml:space="preserve">      V. Periodificaciones a corto plazo</t>
  </si>
  <si>
    <t xml:space="preserve">          438    ANTICIPOS DE CLIENTES</t>
  </si>
  <si>
    <t xml:space="preserve">          480    GASTOS ANTICIPADOS</t>
  </si>
  <si>
    <t xml:space="preserve">          465    REMUNERACIONES PENDIENTES DE</t>
  </si>
  <si>
    <t xml:space="preserve">      VI. Efectivo y otros activos líquidos equival.</t>
  </si>
  <si>
    <t xml:space="preserve">          475    HACIENDA PÚBLICA, ACREEDORA P</t>
  </si>
  <si>
    <t xml:space="preserve">          570    CAJA, EUROS</t>
  </si>
  <si>
    <t xml:space="preserve">          476    ORGANISMOS DE LA SEGURIDAD SO</t>
  </si>
  <si>
    <t xml:space="preserve">          572    BANCOS E INSTITUCIONES DE CRÉ</t>
  </si>
  <si>
    <t xml:space="preserve">          477    HACIENDA PÚBLICA, IVA REPERCU</t>
  </si>
  <si>
    <t xml:space="preserve">T O T A L   A C T I V O</t>
  </si>
  <si>
    <t xml:space="preserve">          485    INGRESOS ANTICIPADOS</t>
  </si>
  <si>
    <t xml:space="preserve">T O T A L   PATRIMONIO NETO Y PASIVO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</si>
</sst>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\-#,##0.00;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8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0"/>
        <bgColor rgb="FFFFFF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6" activeCellId="0" sqref="H16"/>
    </sheetView>
  </sheetViews>
  <sheetFormatPr defaultRowHeight="15" zeroHeight="false" outlineLevelRow="0" outlineLevelCol="0"/>
  <cols>
    <col collapsed="false" customWidth="true" hidden="false" outlineLevel="0" max="1" min="1" style="0" width="48.28"/>
    <col collapsed="false" customWidth="true" hidden="false" outlineLevel="0" max="3" min="2" style="0" width="10.14"/>
    <col collapsed="false" customWidth="true" hidden="false" outlineLevel="0" max="4" min="4" style="0" width="10.53"/>
    <col collapsed="false" customWidth="true" hidden="false" outlineLevel="0" max="5" min="5" style="0" width="49.43"/>
    <col collapsed="false" customWidth="true" hidden="false" outlineLevel="0" max="7" min="6" style="0" width="10.14"/>
    <col collapsed="false" customWidth="true" hidden="false" outlineLevel="0" max="1025" min="8" style="0" width="10.53"/>
  </cols>
  <sheetData>
    <row r="1" customFormat="false" ht="23.25" hidden="false" customHeight="false" outlineLevel="0" collapsed="false">
      <c r="A1" s="1" t="s">
        <v>0</v>
      </c>
      <c r="E1" s="1"/>
    </row>
    <row r="3" customFormat="false" ht="15" hidden="false" customHeight="false" outlineLevel="0" collapsed="false">
      <c r="A3" s="2" t="s">
        <v>1</v>
      </c>
      <c r="E3" s="2"/>
    </row>
    <row r="4" customFormat="false" ht="15" hidden="false" customHeight="false" outlineLevel="0" collapsed="false">
      <c r="A4" s="2" t="s">
        <v>2</v>
      </c>
      <c r="E4" s="2"/>
    </row>
    <row r="5" customFormat="false" ht="15.75" hidden="false" customHeight="false" outlineLevel="0" collapsed="false"/>
    <row r="6" customFormat="false" ht="16.5" hidden="false" customHeight="false" outlineLevel="0" collapsed="false">
      <c r="A6" s="3" t="s">
        <v>3</v>
      </c>
      <c r="B6" s="4" t="n">
        <v>2022</v>
      </c>
      <c r="C6" s="4" t="n">
        <v>2021</v>
      </c>
      <c r="E6" s="3" t="s">
        <v>4</v>
      </c>
      <c r="F6" s="4" t="n">
        <v>2022</v>
      </c>
      <c r="G6" s="4" t="n">
        <v>2021</v>
      </c>
    </row>
    <row r="7" customFormat="false" ht="15.75" hidden="false" customHeight="false" outlineLevel="0" collapsed="false"/>
    <row r="8" customFormat="false" ht="15" hidden="false" customHeight="false" outlineLevel="0" collapsed="false">
      <c r="A8" s="2" t="s">
        <v>5</v>
      </c>
      <c r="B8" s="5" t="n">
        <f aca="false">+B9+B14</f>
        <v>356152.83</v>
      </c>
      <c r="C8" s="5" t="n">
        <f aca="false">+C9+C14</f>
        <v>357912.72</v>
      </c>
      <c r="E8" s="2" t="s">
        <v>6</v>
      </c>
      <c r="F8" s="5" t="n">
        <f aca="false">+F9+F13</f>
        <v>550773.57</v>
      </c>
      <c r="G8" s="5" t="n">
        <f aca="false">+G9+G13</f>
        <v>510491.87</v>
      </c>
    </row>
    <row r="9" customFormat="false" ht="15" hidden="false" customHeight="false" outlineLevel="0" collapsed="false">
      <c r="A9" s="0" t="s">
        <v>7</v>
      </c>
      <c r="B9" s="6" t="n">
        <f aca="false">SUM(B10:B13)</f>
        <v>16465.33</v>
      </c>
      <c r="C9" s="6" t="n">
        <f aca="false">SUM(C10:C13)</f>
        <v>18225.22</v>
      </c>
      <c r="E9" s="0" t="s">
        <v>8</v>
      </c>
      <c r="F9" s="6" t="n">
        <f aca="false">+F10+F12</f>
        <v>524635.77</v>
      </c>
      <c r="G9" s="6" t="n">
        <f aca="false">+G10+G12</f>
        <v>510491.87</v>
      </c>
    </row>
    <row r="10" customFormat="false" ht="15" hidden="false" customHeight="false" outlineLevel="0" collapsed="false">
      <c r="A10" s="0" t="s">
        <v>9</v>
      </c>
      <c r="B10" s="6" t="n">
        <v>17978.48</v>
      </c>
      <c r="C10" s="6" t="n">
        <v>15886.36</v>
      </c>
      <c r="E10" s="0" t="s">
        <v>10</v>
      </c>
      <c r="F10" s="6" t="n">
        <f aca="false">F11</f>
        <v>510491.87</v>
      </c>
      <c r="G10" s="6" t="n">
        <f aca="false">G11</f>
        <v>415840.71</v>
      </c>
    </row>
    <row r="11" customFormat="false" ht="15" hidden="false" customHeight="false" outlineLevel="0" collapsed="false">
      <c r="A11" s="0" t="s">
        <v>11</v>
      </c>
      <c r="B11" s="6" t="n">
        <v>10779.8</v>
      </c>
      <c r="C11" s="6" t="n">
        <v>10384.71</v>
      </c>
      <c r="E11" s="0" t="s">
        <v>12</v>
      </c>
      <c r="F11" s="6" t="n">
        <v>510491.87</v>
      </c>
      <c r="G11" s="6" t="n">
        <v>415840.71</v>
      </c>
    </row>
    <row r="12" customFormat="false" ht="15" hidden="false" customHeight="false" outlineLevel="0" collapsed="false">
      <c r="A12" s="0" t="s">
        <v>13</v>
      </c>
      <c r="B12" s="6" t="n">
        <v>6128.79</v>
      </c>
      <c r="C12" s="6" t="n">
        <v>6128.79</v>
      </c>
      <c r="E12" s="0" t="s">
        <v>14</v>
      </c>
      <c r="F12" s="6" t="n">
        <v>14143.9</v>
      </c>
      <c r="G12" s="6" t="n">
        <v>94651.16</v>
      </c>
    </row>
    <row r="13" customFormat="false" ht="15" hidden="false" customHeight="false" outlineLevel="0" collapsed="false">
      <c r="A13" s="0" t="s">
        <v>15</v>
      </c>
      <c r="B13" s="6" t="n">
        <v>-18421.74</v>
      </c>
      <c r="C13" s="6" t="n">
        <v>-14174.64</v>
      </c>
      <c r="E13" s="0" t="s">
        <v>16</v>
      </c>
      <c r="F13" s="6" t="n">
        <f aca="false">F14</f>
        <v>26137.8</v>
      </c>
      <c r="G13" s="6" t="n">
        <f aca="false">G14</f>
        <v>0</v>
      </c>
    </row>
    <row r="14" customFormat="false" ht="15" hidden="false" customHeight="false" outlineLevel="0" collapsed="false">
      <c r="A14" s="0" t="s">
        <v>17</v>
      </c>
      <c r="B14" s="6" t="n">
        <f aca="false">SUM(B15:B16)</f>
        <v>339687.5</v>
      </c>
      <c r="C14" s="6" t="n">
        <f aca="false">SUM(C15:C16)</f>
        <v>339687.5</v>
      </c>
      <c r="E14" s="0" t="s">
        <v>18</v>
      </c>
      <c r="F14" s="6" t="n">
        <v>26137.8</v>
      </c>
      <c r="G14" s="6" t="n">
        <v>0</v>
      </c>
    </row>
    <row r="15" customFormat="false" ht="15" hidden="false" customHeight="false" outlineLevel="0" collapsed="false">
      <c r="A15" s="0" t="s">
        <v>19</v>
      </c>
      <c r="B15" s="6" t="n">
        <v>338487.5</v>
      </c>
      <c r="C15" s="6" t="n">
        <v>338487.5</v>
      </c>
      <c r="E15" s="2" t="s">
        <v>20</v>
      </c>
      <c r="F15" s="5" t="n">
        <f aca="false">+F16</f>
        <v>172474.76</v>
      </c>
      <c r="G15" s="5" t="n">
        <f aca="false">+G16</f>
        <v>197674.76</v>
      </c>
    </row>
    <row r="16" customFormat="false" ht="15" hidden="false" customHeight="false" outlineLevel="0" collapsed="false">
      <c r="A16" s="0" t="s">
        <v>21</v>
      </c>
      <c r="B16" s="6" t="n">
        <v>1200</v>
      </c>
      <c r="C16" s="6" t="n">
        <v>1200</v>
      </c>
      <c r="E16" s="0" t="s">
        <v>22</v>
      </c>
      <c r="F16" s="6" t="n">
        <f aca="false">+F17</f>
        <v>172474.76</v>
      </c>
      <c r="G16" s="6" t="n">
        <f aca="false">+G17</f>
        <v>197674.76</v>
      </c>
    </row>
    <row r="17" customFormat="false" ht="15" hidden="false" customHeight="false" outlineLevel="0" collapsed="false">
      <c r="A17" s="2" t="s">
        <v>23</v>
      </c>
      <c r="B17" s="5" t="n">
        <f aca="false">+B18+B23+B31+B33+B35</f>
        <v>598636.8</v>
      </c>
      <c r="C17" s="5" t="n">
        <f aca="false">+C18+C23+C31+C33+C35</f>
        <v>557981.63</v>
      </c>
      <c r="E17" s="0" t="s">
        <v>24</v>
      </c>
      <c r="F17" s="6" t="n">
        <f aca="false">F18</f>
        <v>172474.76</v>
      </c>
      <c r="G17" s="6" t="n">
        <f aca="false">G18</f>
        <v>197674.76</v>
      </c>
    </row>
    <row r="18" customFormat="false" ht="15" hidden="false" customHeight="false" outlineLevel="0" collapsed="false">
      <c r="A18" s="0" t="s">
        <v>25</v>
      </c>
      <c r="B18" s="6" t="n">
        <f aca="false">SUM(B19:B22)</f>
        <v>161233.01</v>
      </c>
      <c r="C18" s="6" t="n">
        <f aca="false">SUM(C19:C22)</f>
        <v>139975.77</v>
      </c>
      <c r="E18" s="0" t="s">
        <v>26</v>
      </c>
      <c r="F18" s="6" t="n">
        <v>172474.76</v>
      </c>
      <c r="G18" s="6" t="n">
        <v>197674.76</v>
      </c>
    </row>
    <row r="19" customFormat="false" ht="15" hidden="false" customHeight="false" outlineLevel="0" collapsed="false">
      <c r="A19" s="0" t="s">
        <v>27</v>
      </c>
      <c r="B19" s="6" t="n">
        <v>79324.2</v>
      </c>
      <c r="C19" s="6" t="n">
        <v>79324.2</v>
      </c>
      <c r="E19" s="2" t="s">
        <v>28</v>
      </c>
      <c r="F19" s="5" t="n">
        <f aca="false">+F20+F27+F38</f>
        <v>231541.3</v>
      </c>
      <c r="G19" s="5" t="n">
        <f aca="false">+G20+G27+G38</f>
        <v>207727.72</v>
      </c>
    </row>
    <row r="20" customFormat="false" ht="15" hidden="false" customHeight="false" outlineLevel="0" collapsed="false">
      <c r="A20" s="0" t="s">
        <v>29</v>
      </c>
      <c r="B20" s="6" t="n">
        <v>170260.1</v>
      </c>
      <c r="C20" s="6" t="n">
        <v>149002.86</v>
      </c>
      <c r="E20" s="0" t="s">
        <v>30</v>
      </c>
      <c r="F20" s="6" t="n">
        <f aca="false">+F21+F23</f>
        <v>23259.85</v>
      </c>
      <c r="G20" s="6" t="n">
        <f aca="false">+G21+G23</f>
        <v>10798.73</v>
      </c>
    </row>
    <row r="21" customFormat="false" ht="15" hidden="false" customHeight="false" outlineLevel="0" collapsed="false">
      <c r="A21" s="0" t="s">
        <v>31</v>
      </c>
      <c r="B21" s="6" t="n">
        <v>-88385.74</v>
      </c>
      <c r="C21" s="6" t="n">
        <v>-88385.74</v>
      </c>
      <c r="E21" s="0" t="s">
        <v>32</v>
      </c>
      <c r="F21" s="6" t="n">
        <f aca="false">F22</f>
        <v>24960.94</v>
      </c>
      <c r="G21" s="6" t="n">
        <f aca="false">G22</f>
        <v>24389.71</v>
      </c>
    </row>
    <row r="22" customFormat="false" ht="15" hidden="false" customHeight="false" outlineLevel="0" collapsed="false">
      <c r="A22" s="0" t="s">
        <v>33</v>
      </c>
      <c r="B22" s="6" t="n">
        <v>34.45</v>
      </c>
      <c r="C22" s="6" t="n">
        <v>34.45</v>
      </c>
      <c r="E22" s="0" t="s">
        <v>34</v>
      </c>
      <c r="F22" s="6" t="n">
        <v>24960.94</v>
      </c>
      <c r="G22" s="6" t="n">
        <v>24389.71</v>
      </c>
    </row>
    <row r="23" customFormat="false" ht="15" hidden="false" customHeight="false" outlineLevel="0" collapsed="false">
      <c r="A23" s="0" t="s">
        <v>35</v>
      </c>
      <c r="B23" s="6" t="n">
        <f aca="false">+B24+B28</f>
        <v>91453.53</v>
      </c>
      <c r="C23" s="6" t="n">
        <f aca="false">+C24+C28</f>
        <v>115674.83</v>
      </c>
      <c r="E23" s="0" t="s">
        <v>36</v>
      </c>
      <c r="F23" s="6" t="n">
        <f aca="false">SUM(F24:F26)</f>
        <v>-1701.09</v>
      </c>
      <c r="G23" s="6" t="n">
        <f aca="false">SUM(G24:G26)</f>
        <v>-13590.98</v>
      </c>
    </row>
    <row r="24" customFormat="false" ht="15" hidden="false" customHeight="false" outlineLevel="0" collapsed="false">
      <c r="A24" s="0" t="s">
        <v>37</v>
      </c>
      <c r="B24" s="6" t="n">
        <f aca="false">+B25</f>
        <v>84406.25</v>
      </c>
      <c r="C24" s="6" t="n">
        <f aca="false">+C25</f>
        <v>113526.04</v>
      </c>
      <c r="E24" s="0" t="s">
        <v>38</v>
      </c>
      <c r="F24" s="6" t="n">
        <v>248.22</v>
      </c>
      <c r="G24" s="6" t="n">
        <v>348.22</v>
      </c>
    </row>
    <row r="25" customFormat="false" ht="15" hidden="false" customHeight="false" outlineLevel="0" collapsed="false">
      <c r="A25" s="0" t="s">
        <v>39</v>
      </c>
      <c r="B25" s="6" t="n">
        <f aca="false">SUM(B26:B27)</f>
        <v>84406.25</v>
      </c>
      <c r="C25" s="6" t="n">
        <f aca="false">SUM(C26:C27)</f>
        <v>113526.04</v>
      </c>
      <c r="E25" s="0" t="s">
        <v>40</v>
      </c>
      <c r="F25" s="6" t="n">
        <v>-1978.22</v>
      </c>
      <c r="G25" s="6" t="n">
        <v>-13968.11</v>
      </c>
    </row>
    <row r="26" customFormat="false" ht="15" hidden="false" customHeight="false" outlineLevel="0" collapsed="false">
      <c r="A26" s="0" t="s">
        <v>41</v>
      </c>
      <c r="B26" s="6" t="n">
        <v>89144.67</v>
      </c>
      <c r="C26" s="6" t="n">
        <v>118264.46</v>
      </c>
      <c r="E26" s="0" t="s">
        <v>42</v>
      </c>
      <c r="F26" s="6" t="n">
        <v>28.91</v>
      </c>
      <c r="G26" s="6" t="n">
        <v>28.91</v>
      </c>
    </row>
    <row r="27" customFormat="false" ht="15" hidden="false" customHeight="false" outlineLevel="0" collapsed="false">
      <c r="A27" s="0" t="s">
        <v>43</v>
      </c>
      <c r="B27" s="6" t="n">
        <v>-4738.42</v>
      </c>
      <c r="C27" s="6" t="n">
        <v>-4738.42</v>
      </c>
      <c r="E27" s="0" t="s">
        <v>44</v>
      </c>
      <c r="F27" s="6" t="n">
        <f aca="false">+F28+F31</f>
        <v>206622.45</v>
      </c>
      <c r="G27" s="6" t="n">
        <f aca="false">+G28+G31</f>
        <v>195269.99</v>
      </c>
    </row>
    <row r="28" customFormat="false" ht="15" hidden="false" customHeight="false" outlineLevel="0" collapsed="false">
      <c r="A28" s="0" t="s">
        <v>45</v>
      </c>
      <c r="B28" s="6" t="n">
        <f aca="false">SUM(B29:B30)</f>
        <v>7047.28</v>
      </c>
      <c r="C28" s="6" t="n">
        <f aca="false">SUM(C29:C30)</f>
        <v>2148.79</v>
      </c>
      <c r="E28" s="0" t="s">
        <v>46</v>
      </c>
      <c r="F28" s="6" t="n">
        <f aca="false">+F29</f>
        <v>155671.78</v>
      </c>
      <c r="G28" s="6" t="n">
        <f aca="false">+G29</f>
        <v>165484.83</v>
      </c>
    </row>
    <row r="29" customFormat="false" ht="15" hidden="false" customHeight="false" outlineLevel="0" collapsed="false">
      <c r="A29" s="0" t="s">
        <v>47</v>
      </c>
      <c r="B29" s="6" t="n">
        <v>7047.28</v>
      </c>
      <c r="C29" s="6" t="n">
        <v>-0.67</v>
      </c>
      <c r="E29" s="0" t="s">
        <v>48</v>
      </c>
      <c r="F29" s="6" t="n">
        <f aca="false">F30</f>
        <v>155671.78</v>
      </c>
      <c r="G29" s="6" t="n">
        <f aca="false">G30</f>
        <v>165484.83</v>
      </c>
    </row>
    <row r="30" customFormat="false" ht="15" hidden="false" customHeight="false" outlineLevel="0" collapsed="false">
      <c r="A30" s="0" t="s">
        <v>49</v>
      </c>
      <c r="B30" s="6" t="n">
        <v>0</v>
      </c>
      <c r="C30" s="6" t="n">
        <v>2149.46</v>
      </c>
      <c r="E30" s="0" t="s">
        <v>50</v>
      </c>
      <c r="F30" s="6" t="n">
        <v>155671.78</v>
      </c>
      <c r="G30" s="6" t="n">
        <v>165484.83</v>
      </c>
    </row>
    <row r="31" customFormat="false" ht="15" hidden="false" customHeight="false" outlineLevel="0" collapsed="false">
      <c r="A31" s="0" t="s">
        <v>51</v>
      </c>
      <c r="B31" s="6" t="n">
        <f aca="false">B32</f>
        <v>1900</v>
      </c>
      <c r="C31" s="6" t="n">
        <f aca="false">C32</f>
        <v>0</v>
      </c>
      <c r="E31" s="0" t="s">
        <v>52</v>
      </c>
      <c r="F31" s="6" t="n">
        <f aca="false">SUM(F32:F37)</f>
        <v>50950.67</v>
      </c>
      <c r="G31" s="6" t="n">
        <f aca="false">SUM(G32:G37)</f>
        <v>29785.16</v>
      </c>
    </row>
    <row r="32" customFormat="false" ht="15" hidden="false" customHeight="false" outlineLevel="0" collapsed="false">
      <c r="A32" s="0" t="s">
        <v>53</v>
      </c>
      <c r="B32" s="6" t="n">
        <v>1900</v>
      </c>
      <c r="C32" s="6" t="n">
        <v>0</v>
      </c>
      <c r="E32" s="0" t="s">
        <v>54</v>
      </c>
      <c r="F32" s="6" t="n">
        <v>8948.21</v>
      </c>
      <c r="G32" s="6" t="n">
        <v>1337.79</v>
      </c>
    </row>
    <row r="33" customFormat="false" ht="15" hidden="false" customHeight="false" outlineLevel="0" collapsed="false">
      <c r="A33" s="0" t="s">
        <v>55</v>
      </c>
      <c r="B33" s="6" t="n">
        <f aca="false">B34</f>
        <v>0</v>
      </c>
      <c r="C33" s="6" t="n">
        <f aca="false">C34</f>
        <v>726</v>
      </c>
      <c r="E33" s="0" t="s">
        <v>56</v>
      </c>
      <c r="F33" s="6" t="n">
        <v>8402.17</v>
      </c>
      <c r="G33" s="6" t="n">
        <v>14318.51</v>
      </c>
    </row>
    <row r="34" customFormat="false" ht="15" hidden="false" customHeight="false" outlineLevel="0" collapsed="false">
      <c r="A34" s="0" t="s">
        <v>57</v>
      </c>
      <c r="B34" s="6" t="n">
        <v>0</v>
      </c>
      <c r="C34" s="6" t="n">
        <v>726</v>
      </c>
      <c r="E34" s="0" t="s">
        <v>58</v>
      </c>
      <c r="F34" s="6" t="n">
        <v>19616.01</v>
      </c>
      <c r="G34" s="6" t="n">
        <v>-10911.51</v>
      </c>
    </row>
    <row r="35" customFormat="false" ht="15" hidden="false" customHeight="false" outlineLevel="0" collapsed="false">
      <c r="A35" s="0" t="s">
        <v>59</v>
      </c>
      <c r="B35" s="6" t="n">
        <f aca="false">SUM(B36:B37)</f>
        <v>344050.26</v>
      </c>
      <c r="C35" s="6" t="n">
        <f aca="false">SUM(C36:C37)</f>
        <v>301605.03</v>
      </c>
      <c r="E35" s="0" t="s">
        <v>60</v>
      </c>
      <c r="F35" s="6" t="n">
        <v>4548.91</v>
      </c>
      <c r="G35" s="6" t="n">
        <v>17494.17</v>
      </c>
    </row>
    <row r="36" customFormat="false" ht="15" hidden="false" customHeight="false" outlineLevel="0" collapsed="false">
      <c r="A36" s="0" t="s">
        <v>61</v>
      </c>
      <c r="B36" s="6" t="n">
        <v>13261.4</v>
      </c>
      <c r="C36" s="6" t="n">
        <v>17550.26</v>
      </c>
      <c r="E36" s="0" t="s">
        <v>62</v>
      </c>
      <c r="F36" s="6" t="n">
        <v>9435.37</v>
      </c>
      <c r="G36" s="6" t="n">
        <v>7549</v>
      </c>
    </row>
    <row r="37" customFormat="false" ht="15" hidden="false" customHeight="false" outlineLevel="0" collapsed="false">
      <c r="A37" s="0" t="s">
        <v>63</v>
      </c>
      <c r="B37" s="6" t="n">
        <v>330788.86</v>
      </c>
      <c r="C37" s="6" t="n">
        <v>284054.77</v>
      </c>
      <c r="E37" s="0" t="s">
        <v>64</v>
      </c>
      <c r="F37" s="6" t="n">
        <v>0</v>
      </c>
      <c r="G37" s="6" t="n">
        <v>-2.8</v>
      </c>
    </row>
    <row r="38" customFormat="false" ht="15" hidden="false" customHeight="false" outlineLevel="0" collapsed="false">
      <c r="A38" s="2" t="s">
        <v>65</v>
      </c>
      <c r="B38" s="5" t="n">
        <f aca="false">+B8+B17</f>
        <v>954789.63</v>
      </c>
      <c r="C38" s="5" t="n">
        <f aca="false">+C8+C17</f>
        <v>915894.35</v>
      </c>
      <c r="E38" s="0" t="s">
        <v>55</v>
      </c>
      <c r="F38" s="6" t="n">
        <f aca="false">F39</f>
        <v>1659</v>
      </c>
      <c r="G38" s="6" t="n">
        <f aca="false">G39</f>
        <v>1659</v>
      </c>
    </row>
    <row r="39" customFormat="false" ht="15" hidden="false" customHeight="false" outlineLevel="0" collapsed="false">
      <c r="E39" s="0" t="s">
        <v>66</v>
      </c>
      <c r="F39" s="6" t="n">
        <v>1659</v>
      </c>
      <c r="G39" s="6" t="n">
        <v>1659</v>
      </c>
    </row>
    <row r="40" customFormat="false" ht="15" hidden="false" customHeight="false" outlineLevel="0" collapsed="false">
      <c r="E40" s="2" t="s">
        <v>67</v>
      </c>
      <c r="F40" s="5" t="n">
        <f aca="false">+F8+F15+F19</f>
        <v>954789.63</v>
      </c>
      <c r="G40" s="5" t="n">
        <f aca="false">+G8+G15+G19</f>
        <v>915894.35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2023-11-15T19:40:48Z</dcterms:created>
  <dc:creator>Usuario de Windows</dc:creator>
  <dc:description/>
  <dc:language>es-ES</dc:language>
  <cp:lastModifiedBy>Usuario de Windows</cp:lastModifiedBy>
  <cp:lastPrinted>2023-11-15T19:56:06Z</cp:lastPrinted>
  <dcterms:modified xsi:type="dcterms:W3CDTF">2023-11-15T19:56:10Z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