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S" sheetId="1" r:id="rId4"/>
  </sheets>
  <definedNames/>
  <calcPr/>
</workbook>
</file>

<file path=xl/sharedStrings.xml><?xml version="1.0" encoding="utf-8"?>
<sst xmlns="http://schemas.openxmlformats.org/spreadsheetml/2006/main" count="69" uniqueCount="68">
  <si>
    <t>Balance de Situación</t>
  </si>
  <si>
    <t>Empresa: ASOC. CULTURAL TRAFICANTES DE SUEÑOS</t>
  </si>
  <si>
    <t>Período: de Enero a Diciembre</t>
  </si>
  <si>
    <t>Activo</t>
  </si>
  <si>
    <t>Pasivo</t>
  </si>
  <si>
    <t>A) ACTIVO NO CORRIENTE</t>
  </si>
  <si>
    <t>A) PATRIMONIO NETO</t>
  </si>
  <si>
    <t xml:space="preserve">      II. Inmovilizado material</t>
  </si>
  <si>
    <t xml:space="preserve">      A-1) Fondos propios</t>
  </si>
  <si>
    <t xml:space="preserve">          216    MOBILIARIO</t>
  </si>
  <si>
    <t xml:space="preserve">      V. Resultados de ejercicios anteriores</t>
  </si>
  <si>
    <t xml:space="preserve">          217    EQUIPOS PARA PROCESOS DE INFO</t>
  </si>
  <si>
    <t xml:space="preserve">          120    REMANENTE</t>
  </si>
  <si>
    <t xml:space="preserve">          219    OTRO INMOVILIZADO MATERIAL</t>
  </si>
  <si>
    <t xml:space="preserve">      VII. Resultado del ejercicio</t>
  </si>
  <si>
    <t xml:space="preserve">          281    AMORTIZACIÓN ACUMULADA DEL IN</t>
  </si>
  <si>
    <t xml:space="preserve">      A-3) Subvenciones, donaciones y legados recibidos</t>
  </si>
  <si>
    <t xml:space="preserve">      V. Inversiones financieras a largo plazo</t>
  </si>
  <si>
    <t xml:space="preserve">          130    SUBVENCIONES OFICIALES DE CAP</t>
  </si>
  <si>
    <t xml:space="preserve">          240    PARTICIPACIONES A LARGO PLAZO</t>
  </si>
  <si>
    <t>B) PASIVO NO CORRIENTE</t>
  </si>
  <si>
    <t xml:space="preserve">          260    FIANZAS CONSTITUIDAS A LARGO</t>
  </si>
  <si>
    <t xml:space="preserve">      II. Deudas a largo plazo</t>
  </si>
  <si>
    <t>B) ACTIVO CORRIENTE</t>
  </si>
  <si>
    <t xml:space="preserve">      1. Deudas con entidades de crédito</t>
  </si>
  <si>
    <t xml:space="preserve">      I. Existencias</t>
  </si>
  <si>
    <t xml:space="preserve">          170    DEUDAS A LARGO PLAZO CON ENTI</t>
  </si>
  <si>
    <t xml:space="preserve">          300    MERCADERÍAS A</t>
  </si>
  <si>
    <t>C) PASIVO CORRIENTE</t>
  </si>
  <si>
    <t xml:space="preserve">          350    PRODUCTOS TERMINADOS A</t>
  </si>
  <si>
    <t xml:space="preserve">      II. Deudas a corto plazo</t>
  </si>
  <si>
    <t xml:space="preserve">          393    DETERIORO DE VALOR DE LOS PRO</t>
  </si>
  <si>
    <t xml:space="preserve">      1. Deudas con entidades de credito</t>
  </si>
  <si>
    <t xml:space="preserve">          407    ANTICIPOS A PROVEEDORES</t>
  </si>
  <si>
    <t xml:space="preserve">          520    DEUDAS A CORTO PLAZO CON ENTI</t>
  </si>
  <si>
    <t xml:space="preserve">      II. Deudores comerciales y otras cuentas a cob.</t>
  </si>
  <si>
    <t xml:space="preserve">      3. Otras deudas a corto plazo</t>
  </si>
  <si>
    <t xml:space="preserve">      1. Clientes ventas y prestación de servicios</t>
  </si>
  <si>
    <t xml:space="preserve">          551    CUENTA CORRIENTE CON SOCIOS Y</t>
  </si>
  <si>
    <t xml:space="preserve">      b) Cltes.ventas y prestación servicios CP</t>
  </si>
  <si>
    <t xml:space="preserve">          555    PARTIDAS PENDIENTES DE APLICA</t>
  </si>
  <si>
    <t xml:space="preserve">          430    CLIENTES</t>
  </si>
  <si>
    <t xml:space="preserve">          560    FIANZAS RECIBIDAS A CORTO PLA</t>
  </si>
  <si>
    <t xml:space="preserve">          490    DETERIORO DE VALOR DE CRÉDITO</t>
  </si>
  <si>
    <t xml:space="preserve">      IV. Acreedores comerc. y otras cuentas a pagar</t>
  </si>
  <si>
    <t xml:space="preserve">      3. Otros deudores</t>
  </si>
  <si>
    <t xml:space="preserve">      1. Proveedores</t>
  </si>
  <si>
    <t xml:space="preserve">          470    HACIENDA PÚBLICA, DEUDORA POR</t>
  </si>
  <si>
    <t xml:space="preserve">      b) Proveedores a corto plazo</t>
  </si>
  <si>
    <t xml:space="preserve">          544    CRÉDITOS A CORTO PLAZO AL PER</t>
  </si>
  <si>
    <t xml:space="preserve">          400    PROVEEDORES</t>
  </si>
  <si>
    <t xml:space="preserve">      IV. Inversiones financieras a corto plazo</t>
  </si>
  <si>
    <t xml:space="preserve">      2. Otros acreedores</t>
  </si>
  <si>
    <t xml:space="preserve">          565    FIANZAS CONSTITUIDAS A CORTO</t>
  </si>
  <si>
    <t xml:space="preserve">          410    ACREEDORES POR PRESTACIONES D</t>
  </si>
  <si>
    <t xml:space="preserve">      V. Periodificaciones a corto plazo</t>
  </si>
  <si>
    <t xml:space="preserve">          438    ANTICIPOS DE CLIENTES</t>
  </si>
  <si>
    <t xml:space="preserve">          480    GASTOS ANTICIPADOS</t>
  </si>
  <si>
    <t xml:space="preserve">          465    REMUNERACIONES PENDIENTES DE</t>
  </si>
  <si>
    <t xml:space="preserve">      VI. Efectivo y otros activos líquidos equival.</t>
  </si>
  <si>
    <t xml:space="preserve">          475    HACIENDA PÚBLICA, ACREEDORA P</t>
  </si>
  <si>
    <t xml:space="preserve">          570    CAJA, EUROS</t>
  </si>
  <si>
    <t xml:space="preserve">          476    ORGANISMOS DE LA SEGURIDAD SO</t>
  </si>
  <si>
    <t xml:space="preserve">          572    BANCOS E INSTITUCIONES DE CRÉ</t>
  </si>
  <si>
    <t xml:space="preserve">          477    HACIENDA PÚBLICA, IVA REPERCU</t>
  </si>
  <si>
    <t>T O T A L   A C T I V O</t>
  </si>
  <si>
    <t xml:space="preserve">          485    INGRESOS ANTICIPADOS</t>
  </si>
  <si>
    <t>T O T A L   PATRIMONIO NETO Y PASIVO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</si>
</sst>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[Red]\-#,##0.00;0"/>
  </numFmts>
  <fonts count="5">
    <font>
      <sz val="11.0"/>
      <color/>
      <name val="Arial"/>
      <scheme val="minor"/>
    </font>
    <font>
      <b/>
      <i/>
      <sz val="18.0"/>
      <color/>
      <name val="Arial"/>
    </font>
    <font>
      <b/>
      <sz val="11.0"/>
      <color/>
      <name val="Calibri"/>
    </font>
    <font>
      <i/>
      <sz val="10.0"/>
      <color/>
      <name val="Arial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C0"/>
        <bgColor rgb="FFFFFFC0"/>
      </patternFill>
    </fill>
  </fills>
  <borders count="2">
    <border/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1" fillId="2" fontId="3" numFmtId="0" xfId="0" applyAlignment="1" applyBorder="1" applyFill="1" applyFont="1">
      <alignment horizontal="center"/>
    </xf>
    <xf borderId="1" fillId="2" fontId="3" numFmtId="0" xfId="0" applyAlignment="1" applyBorder="1" applyFont="1">
      <alignment horizontal="right"/>
    </xf>
    <xf borderId="0" fillId="0" fontId="2" numFmtId="164" xfId="0" applyFont="1" applyNumberFormat="1"/>
    <xf borderId="0" fillId="0" fontId="4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8.29"/>
    <col customWidth="1" min="2" max="4" width="10.14"/>
    <col customWidth="1" min="5" max="5" width="10.71"/>
    <col customWidth="1" min="6" max="6" width="49.43"/>
    <col customWidth="1" min="7" max="9" width="10.14"/>
    <col customWidth="1" min="10" max="11" width="10.71"/>
  </cols>
  <sheetData>
    <row r="1">
      <c r="A1" s="1" t="s">
        <v>0</v>
      </c>
      <c r="F1" s="1"/>
    </row>
    <row r="3">
      <c r="A3" s="2" t="s">
        <v>1</v>
      </c>
      <c r="F3" s="2"/>
    </row>
    <row r="4">
      <c r="A4" s="2" t="s">
        <v>2</v>
      </c>
      <c r="F4" s="2"/>
    </row>
    <row r="6">
      <c r="A6" s="3" t="s">
        <v>3</v>
      </c>
      <c r="B6" s="4">
        <v>2022.0</v>
      </c>
      <c r="C6" s="4">
        <v>2021.0</v>
      </c>
      <c r="D6" s="4">
        <v>2020.0</v>
      </c>
      <c r="F6" s="3" t="s">
        <v>4</v>
      </c>
      <c r="G6" s="4">
        <v>2022.0</v>
      </c>
      <c r="H6" s="4">
        <v>2021.0</v>
      </c>
      <c r="I6" s="4">
        <v>2020.0</v>
      </c>
    </row>
    <row r="8">
      <c r="A8" s="2" t="s">
        <v>5</v>
      </c>
      <c r="B8" s="5" t="str">
        <f t="shared" ref="B8:D8" si="1">+B9+B14</f>
        <v>356,152.83</v>
      </c>
      <c r="C8" s="5" t="str">
        <f t="shared" si="1"/>
        <v>357,912.72</v>
      </c>
      <c r="D8" s="5" t="str">
        <f t="shared" si="1"/>
        <v>334,188.93</v>
      </c>
      <c r="F8" s="2" t="s">
        <v>6</v>
      </c>
      <c r="G8" s="5" t="str">
        <f t="shared" ref="G8:I8" si="2">+G9+G13</f>
        <v>550,773.57</v>
      </c>
      <c r="H8" s="5" t="str">
        <f t="shared" si="2"/>
        <v>510,491.87</v>
      </c>
      <c r="I8" s="5" t="str">
        <f t="shared" si="2"/>
        <v>433,727.62</v>
      </c>
    </row>
    <row r="9">
      <c r="A9" t="s">
        <v>7</v>
      </c>
      <c r="B9" s="6" t="str">
        <f t="shared" ref="B9:D9" si="3">SUM(B10:B13)</f>
        <v>16,465.33</v>
      </c>
      <c r="C9" s="6" t="str">
        <f t="shared" si="3"/>
        <v>18,225.22</v>
      </c>
      <c r="D9" s="6" t="str">
        <f t="shared" si="3"/>
        <v>9,501.43</v>
      </c>
      <c r="F9" t="s">
        <v>8</v>
      </c>
      <c r="G9" s="6" t="str">
        <f t="shared" ref="G9:I9" si="4">+G10+G12</f>
        <v>524,635.77</v>
      </c>
      <c r="H9" s="6" t="str">
        <f t="shared" si="4"/>
        <v>510,491.87</v>
      </c>
      <c r="I9" s="6" t="str">
        <f t="shared" si="4"/>
        <v>415,941.51</v>
      </c>
    </row>
    <row r="10">
      <c r="A10" t="s">
        <v>9</v>
      </c>
      <c r="B10" s="6">
        <v>17978.48</v>
      </c>
      <c r="C10" s="6">
        <v>15886.36</v>
      </c>
      <c r="D10" s="6">
        <v>7443.51</v>
      </c>
      <c r="F10" t="s">
        <v>10</v>
      </c>
      <c r="G10" s="6" t="str">
        <f t="shared" ref="G10:I10" si="5">G11</f>
        <v>510,491.87</v>
      </c>
      <c r="H10" s="6" t="str">
        <f t="shared" si="5"/>
        <v>415,840.71</v>
      </c>
      <c r="I10" s="6" t="str">
        <f t="shared" si="5"/>
        <v>328,976.68</v>
      </c>
    </row>
    <row r="11">
      <c r="A11" t="s">
        <v>11</v>
      </c>
      <c r="B11" s="6">
        <v>10779.8</v>
      </c>
      <c r="C11" s="6">
        <v>10384.71</v>
      </c>
      <c r="D11" s="6">
        <v>10328.47</v>
      </c>
      <c r="F11" t="s">
        <v>12</v>
      </c>
      <c r="G11" s="6">
        <v>510491.87</v>
      </c>
      <c r="H11" s="6">
        <v>415840.71</v>
      </c>
      <c r="I11" s="6">
        <v>328976.68</v>
      </c>
    </row>
    <row r="12">
      <c r="A12" t="s">
        <v>13</v>
      </c>
      <c r="B12" s="6">
        <v>6128.79</v>
      </c>
      <c r="C12" s="6">
        <v>6128.79</v>
      </c>
      <c r="D12" s="6">
        <v>1990.0</v>
      </c>
      <c r="F12" t="s">
        <v>14</v>
      </c>
      <c r="G12" s="6">
        <v>14143.9</v>
      </c>
      <c r="H12" s="6">
        <v>94651.16</v>
      </c>
      <c r="I12" s="6">
        <v>86964.83</v>
      </c>
    </row>
    <row r="13">
      <c r="A13" t="s">
        <v>15</v>
      </c>
      <c r="B13" s="6">
        <v>-18421.74</v>
      </c>
      <c r="C13" s="6">
        <v>-14174.64</v>
      </c>
      <c r="D13" s="6">
        <v>-10260.55</v>
      </c>
      <c r="F13" t="s">
        <v>16</v>
      </c>
      <c r="G13" s="6" t="str">
        <f t="shared" ref="G13:I13" si="6">G14</f>
        <v>26,137.80</v>
      </c>
      <c r="H13" s="6" t="str">
        <f t="shared" si="6"/>
        <v>0</v>
      </c>
      <c r="I13" s="6" t="str">
        <f t="shared" si="6"/>
        <v>17,786.11</v>
      </c>
    </row>
    <row r="14">
      <c r="A14" t="s">
        <v>17</v>
      </c>
      <c r="B14" s="6" t="str">
        <f t="shared" ref="B14:D14" si="7">SUM(B15:B16)</f>
        <v>339,687.50</v>
      </c>
      <c r="C14" s="6" t="str">
        <f t="shared" si="7"/>
        <v>339,687.50</v>
      </c>
      <c r="D14" s="6" t="str">
        <f t="shared" si="7"/>
        <v>324,687.50</v>
      </c>
      <c r="F14" t="s">
        <v>18</v>
      </c>
      <c r="G14" s="6">
        <v>26137.8</v>
      </c>
      <c r="H14" s="6">
        <v>0.0</v>
      </c>
      <c r="I14" s="6">
        <v>17786.11</v>
      </c>
    </row>
    <row r="15">
      <c r="A15" t="s">
        <v>19</v>
      </c>
      <c r="B15" s="6">
        <v>338487.5</v>
      </c>
      <c r="C15" s="6">
        <v>338487.5</v>
      </c>
      <c r="D15" s="6">
        <v>323487.5</v>
      </c>
      <c r="F15" s="2" t="s">
        <v>20</v>
      </c>
      <c r="G15" s="5" t="str">
        <f t="shared" ref="G15:I15" si="8">+G16</f>
        <v>172,474.76</v>
      </c>
      <c r="H15" s="5" t="str">
        <f t="shared" si="8"/>
        <v>197,674.76</v>
      </c>
      <c r="I15" s="5" t="str">
        <f t="shared" si="8"/>
        <v>217,674.76</v>
      </c>
    </row>
    <row r="16">
      <c r="A16" t="s">
        <v>21</v>
      </c>
      <c r="B16" s="6">
        <v>1200.0</v>
      </c>
      <c r="C16" s="6">
        <v>1200.0</v>
      </c>
      <c r="D16" s="6">
        <v>1200.0</v>
      </c>
      <c r="F16" t="s">
        <v>22</v>
      </c>
      <c r="G16" s="6" t="str">
        <f t="shared" ref="G16:I16" si="9">+G17</f>
        <v>172,474.76</v>
      </c>
      <c r="H16" s="6" t="str">
        <f t="shared" si="9"/>
        <v>197,674.76</v>
      </c>
      <c r="I16" s="6" t="str">
        <f t="shared" si="9"/>
        <v>217,674.76</v>
      </c>
    </row>
    <row r="17">
      <c r="A17" s="2" t="s">
        <v>23</v>
      </c>
      <c r="B17" s="5" t="str">
        <f t="shared" ref="B17:D17" si="10">+B18+B23+B31+B33+B35</f>
        <v>598,636.80</v>
      </c>
      <c r="C17" s="5" t="str">
        <f t="shared" si="10"/>
        <v>557,981.63</v>
      </c>
      <c r="D17" s="5" t="str">
        <f t="shared" si="10"/>
        <v>588,354.93</v>
      </c>
      <c r="F17" t="s">
        <v>24</v>
      </c>
      <c r="G17" s="6" t="str">
        <f t="shared" ref="G17:I17" si="11">G18</f>
        <v>172,474.76</v>
      </c>
      <c r="H17" s="6" t="str">
        <f t="shared" si="11"/>
        <v>197,674.76</v>
      </c>
      <c r="I17" s="6" t="str">
        <f t="shared" si="11"/>
        <v>217,674.76</v>
      </c>
    </row>
    <row r="18">
      <c r="A18" t="s">
        <v>25</v>
      </c>
      <c r="B18" s="6" t="str">
        <f t="shared" ref="B18:D18" si="12">SUM(B19:B22)</f>
        <v>161,233.01</v>
      </c>
      <c r="C18" s="6" t="str">
        <f t="shared" si="12"/>
        <v>139,975.77</v>
      </c>
      <c r="D18" s="6" t="str">
        <f t="shared" si="12"/>
        <v>132,806.68</v>
      </c>
      <c r="F18" t="s">
        <v>26</v>
      </c>
      <c r="G18" s="6">
        <v>172474.76</v>
      </c>
      <c r="H18" s="6">
        <v>197674.76</v>
      </c>
      <c r="I18" s="6">
        <v>217674.76</v>
      </c>
    </row>
    <row r="19">
      <c r="A19" t="s">
        <v>27</v>
      </c>
      <c r="B19" s="6">
        <v>79324.2</v>
      </c>
      <c r="C19" s="6">
        <v>79324.2</v>
      </c>
      <c r="D19" s="6">
        <v>84423.0</v>
      </c>
      <c r="F19" s="2" t="s">
        <v>28</v>
      </c>
      <c r="G19" s="5" t="str">
        <f t="shared" ref="G19:I19" si="13">+G20+G27+G38</f>
        <v>231,541.30</v>
      </c>
      <c r="H19" s="5" t="str">
        <f t="shared" si="13"/>
        <v>207,727.72</v>
      </c>
      <c r="I19" s="5" t="str">
        <f t="shared" si="13"/>
        <v>271,141.48</v>
      </c>
    </row>
    <row r="20">
      <c r="A20" t="s">
        <v>29</v>
      </c>
      <c r="B20" s="6">
        <v>170260.1</v>
      </c>
      <c r="C20" s="6">
        <v>149002.86</v>
      </c>
      <c r="D20" s="6">
        <v>122013.2</v>
      </c>
      <c r="F20" t="s">
        <v>30</v>
      </c>
      <c r="G20" s="6" t="str">
        <f t="shared" ref="G20:I20" si="14">+G21+G23</f>
        <v>23,259.85</v>
      </c>
      <c r="H20" s="6" t="str">
        <f t="shared" si="14"/>
        <v>10,798.73</v>
      </c>
      <c r="I20" s="6" t="str">
        <f t="shared" si="14"/>
        <v>30,834.07</v>
      </c>
    </row>
    <row r="21" ht="15.75" customHeight="1">
      <c r="A21" t="s">
        <v>31</v>
      </c>
      <c r="B21" s="6">
        <v>-88385.74</v>
      </c>
      <c r="C21" s="6">
        <v>-88385.74</v>
      </c>
      <c r="D21" s="6">
        <v>-73629.52</v>
      </c>
      <c r="F21" t="s">
        <v>32</v>
      </c>
      <c r="G21" s="6" t="str">
        <f t="shared" ref="G21:I21" si="15">G22</f>
        <v>24,960.94</v>
      </c>
      <c r="H21" s="6" t="str">
        <f t="shared" si="15"/>
        <v>24,389.71</v>
      </c>
      <c r="I21" s="6" t="str">
        <f t="shared" si="15"/>
        <v>29,163.09</v>
      </c>
    </row>
    <row r="22" ht="15.75" customHeight="1">
      <c r="A22" t="s">
        <v>33</v>
      </c>
      <c r="B22" s="6">
        <v>34.45</v>
      </c>
      <c r="C22" s="6">
        <v>34.45</v>
      </c>
      <c r="D22" s="6">
        <v>0.0</v>
      </c>
      <c r="F22" t="s">
        <v>34</v>
      </c>
      <c r="G22" s="6">
        <v>24960.94</v>
      </c>
      <c r="H22" s="6">
        <v>24389.71</v>
      </c>
      <c r="I22" s="6">
        <v>29163.09</v>
      </c>
    </row>
    <row r="23" ht="15.75" customHeight="1">
      <c r="A23" t="s">
        <v>35</v>
      </c>
      <c r="B23" s="6" t="str">
        <f t="shared" ref="B23:D23" si="16">+B24+B28</f>
        <v>91,453.53</v>
      </c>
      <c r="C23" s="6" t="str">
        <f t="shared" si="16"/>
        <v>115,674.83</v>
      </c>
      <c r="D23" s="6" t="str">
        <f t="shared" si="16"/>
        <v>116,044.53</v>
      </c>
      <c r="F23" t="s">
        <v>36</v>
      </c>
      <c r="G23" s="6" t="str">
        <f t="shared" ref="G23:I23" si="17">SUM(G24:G26)</f>
        <v>-1,701.09</v>
      </c>
      <c r="H23" s="6" t="str">
        <f t="shared" si="17"/>
        <v>-13,590.98</v>
      </c>
      <c r="I23" s="6" t="str">
        <f t="shared" si="17"/>
        <v>1,670.98</v>
      </c>
    </row>
    <row r="24" ht="15.75" customHeight="1">
      <c r="A24" t="s">
        <v>37</v>
      </c>
      <c r="B24" s="6" t="str">
        <f t="shared" ref="B24:D24" si="18">+B25</f>
        <v>84,406.25</v>
      </c>
      <c r="C24" s="6" t="str">
        <f t="shared" si="18"/>
        <v>113,526.04</v>
      </c>
      <c r="D24" s="6" t="str">
        <f t="shared" si="18"/>
        <v>113,025.87</v>
      </c>
      <c r="F24" t="s">
        <v>38</v>
      </c>
      <c r="G24" s="6">
        <v>248.22</v>
      </c>
      <c r="H24" s="6">
        <v>348.22</v>
      </c>
      <c r="I24" s="6">
        <v>950.0</v>
      </c>
    </row>
    <row r="25" ht="15.75" customHeight="1">
      <c r="A25" t="s">
        <v>39</v>
      </c>
      <c r="B25" s="6" t="str">
        <f t="shared" ref="B25:D25" si="19">SUM(B26:B27)</f>
        <v>84,406.25</v>
      </c>
      <c r="C25" s="6" t="str">
        <f t="shared" si="19"/>
        <v>113,526.04</v>
      </c>
      <c r="D25" s="6" t="str">
        <f t="shared" si="19"/>
        <v>113,025.87</v>
      </c>
      <c r="F25" t="s">
        <v>40</v>
      </c>
      <c r="G25" s="6">
        <v>-1978.22</v>
      </c>
      <c r="H25" s="6">
        <v>-13968.11</v>
      </c>
      <c r="I25" s="6">
        <v>0.0</v>
      </c>
    </row>
    <row r="26" ht="15.75" customHeight="1">
      <c r="A26" t="s">
        <v>41</v>
      </c>
      <c r="B26" s="6">
        <v>89144.67</v>
      </c>
      <c r="C26" s="6">
        <v>118264.46</v>
      </c>
      <c r="D26" s="6">
        <v>117764.29</v>
      </c>
      <c r="F26" t="s">
        <v>42</v>
      </c>
      <c r="G26" s="6">
        <v>28.91</v>
      </c>
      <c r="H26" s="6">
        <v>28.91</v>
      </c>
      <c r="I26" s="6">
        <v>720.98</v>
      </c>
    </row>
    <row r="27" ht="15.75" customHeight="1">
      <c r="A27" t="s">
        <v>43</v>
      </c>
      <c r="B27" s="6">
        <v>-4738.42</v>
      </c>
      <c r="C27" s="6">
        <v>-4738.42</v>
      </c>
      <c r="D27" s="6">
        <v>-4738.42</v>
      </c>
      <c r="F27" t="s">
        <v>44</v>
      </c>
      <c r="G27" s="6" t="str">
        <f t="shared" ref="G27:I27" si="20">+G28+G31</f>
        <v>206,622.45</v>
      </c>
      <c r="H27" s="6" t="str">
        <f t="shared" si="20"/>
        <v>195,269.99</v>
      </c>
      <c r="I27" s="6" t="str">
        <f t="shared" si="20"/>
        <v>238,648.41</v>
      </c>
    </row>
    <row r="28" ht="15.75" customHeight="1">
      <c r="A28" t="s">
        <v>45</v>
      </c>
      <c r="B28" s="6" t="str">
        <f t="shared" ref="B28:D28" si="21">SUM(B29:B30)</f>
        <v>7,047.28</v>
      </c>
      <c r="C28" s="6" t="str">
        <f t="shared" si="21"/>
        <v>2,148.79</v>
      </c>
      <c r="D28" s="6" t="str">
        <f t="shared" si="21"/>
        <v>3,018.66</v>
      </c>
      <c r="F28" t="s">
        <v>46</v>
      </c>
      <c r="G28" s="6" t="str">
        <f t="shared" ref="G28:I28" si="22">+G29</f>
        <v>155,671.78</v>
      </c>
      <c r="H28" s="6" t="str">
        <f t="shared" si="22"/>
        <v>165,484.83</v>
      </c>
      <c r="I28" s="6" t="str">
        <f t="shared" si="22"/>
        <v>214,709.30</v>
      </c>
    </row>
    <row r="29" ht="15.75" customHeight="1">
      <c r="A29" t="s">
        <v>47</v>
      </c>
      <c r="B29" s="6">
        <v>7047.28</v>
      </c>
      <c r="C29" s="6">
        <v>-0.67</v>
      </c>
      <c r="D29" s="6">
        <v>869.2</v>
      </c>
      <c r="F29" t="s">
        <v>48</v>
      </c>
      <c r="G29" s="6" t="str">
        <f t="shared" ref="G29:I29" si="23">G30</f>
        <v>155,671.78</v>
      </c>
      <c r="H29" s="6" t="str">
        <f t="shared" si="23"/>
        <v>165,484.83</v>
      </c>
      <c r="I29" s="6" t="str">
        <f t="shared" si="23"/>
        <v>214,709.30</v>
      </c>
    </row>
    <row r="30" ht="15.75" customHeight="1">
      <c r="A30" t="s">
        <v>49</v>
      </c>
      <c r="B30" s="6">
        <v>0.0</v>
      </c>
      <c r="C30" s="6">
        <v>2149.46</v>
      </c>
      <c r="D30" s="6">
        <v>2149.46</v>
      </c>
      <c r="F30" t="s">
        <v>50</v>
      </c>
      <c r="G30" s="6">
        <v>155671.78</v>
      </c>
      <c r="H30" s="6">
        <v>165484.83</v>
      </c>
      <c r="I30" s="6">
        <v>214709.3</v>
      </c>
    </row>
    <row r="31" ht="15.75" customHeight="1">
      <c r="A31" t="s">
        <v>51</v>
      </c>
      <c r="B31" s="6" t="str">
        <f t="shared" ref="B31:D31" si="24">B32</f>
        <v>1,900.00</v>
      </c>
      <c r="C31" s="6" t="str">
        <f t="shared" si="24"/>
        <v>0</v>
      </c>
      <c r="D31" s="6" t="str">
        <f t="shared" si="24"/>
        <v>0</v>
      </c>
      <c r="F31" t="s">
        <v>52</v>
      </c>
      <c r="G31" s="6" t="str">
        <f t="shared" ref="G31:I31" si="25">SUM(G32:G37)</f>
        <v>50,950.67</v>
      </c>
      <c r="H31" s="6" t="str">
        <f t="shared" si="25"/>
        <v>29,785.16</v>
      </c>
      <c r="I31" s="6" t="str">
        <f t="shared" si="25"/>
        <v>23,939.11</v>
      </c>
    </row>
    <row r="32" ht="15.75" customHeight="1">
      <c r="A32" t="s">
        <v>53</v>
      </c>
      <c r="B32" s="6">
        <v>1900.0</v>
      </c>
      <c r="C32" s="6">
        <v>0.0</v>
      </c>
      <c r="D32" s="6">
        <v>0.0</v>
      </c>
      <c r="F32" t="s">
        <v>54</v>
      </c>
      <c r="G32" s="6">
        <v>8948.21</v>
      </c>
      <c r="H32" s="6">
        <v>1337.79</v>
      </c>
      <c r="I32" s="6">
        <v>8506.49</v>
      </c>
    </row>
    <row r="33" ht="15.75" customHeight="1">
      <c r="A33" t="s">
        <v>55</v>
      </c>
      <c r="B33" s="6" t="str">
        <f t="shared" ref="B33:D33" si="26">B34</f>
        <v>0</v>
      </c>
      <c r="C33" s="6" t="str">
        <f t="shared" si="26"/>
        <v>726.00</v>
      </c>
      <c r="D33" s="6" t="str">
        <f t="shared" si="26"/>
        <v>726.00</v>
      </c>
      <c r="F33" t="s">
        <v>56</v>
      </c>
      <c r="G33" s="6">
        <v>8402.17</v>
      </c>
      <c r="H33" s="6">
        <v>14318.51</v>
      </c>
      <c r="I33" s="6">
        <v>10403.53</v>
      </c>
    </row>
    <row r="34" ht="15.75" customHeight="1">
      <c r="A34" t="s">
        <v>57</v>
      </c>
      <c r="B34" s="6">
        <v>0.0</v>
      </c>
      <c r="C34" s="6">
        <v>726.0</v>
      </c>
      <c r="D34" s="6">
        <v>726.0</v>
      </c>
      <c r="F34" t="s">
        <v>58</v>
      </c>
      <c r="G34" s="6">
        <v>19616.01</v>
      </c>
      <c r="H34" s="6">
        <v>-10911.51</v>
      </c>
      <c r="I34" s="6">
        <v>-10433.34</v>
      </c>
    </row>
    <row r="35" ht="15.75" customHeight="1">
      <c r="A35" t="s">
        <v>59</v>
      </c>
      <c r="B35" s="6" t="str">
        <f t="shared" ref="B35:D35" si="27">SUM(B36:B37)</f>
        <v>344,050.26</v>
      </c>
      <c r="C35" s="6" t="str">
        <f t="shared" si="27"/>
        <v>301,605.03</v>
      </c>
      <c r="D35" s="6" t="str">
        <f t="shared" si="27"/>
        <v>338,777.72</v>
      </c>
      <c r="F35" t="s">
        <v>60</v>
      </c>
      <c r="G35" s="6">
        <v>4548.91</v>
      </c>
      <c r="H35" s="6">
        <v>17494.17</v>
      </c>
      <c r="I35" s="6">
        <v>8484.72</v>
      </c>
    </row>
    <row r="36" ht="15.75" customHeight="1">
      <c r="A36" t="s">
        <v>61</v>
      </c>
      <c r="B36" s="6">
        <v>13261.4</v>
      </c>
      <c r="C36" s="6">
        <v>17550.26</v>
      </c>
      <c r="D36" s="6">
        <v>9404.79</v>
      </c>
      <c r="F36" t="s">
        <v>62</v>
      </c>
      <c r="G36" s="6">
        <v>9435.37</v>
      </c>
      <c r="H36" s="6">
        <v>7549.0</v>
      </c>
      <c r="I36" s="6">
        <v>6977.71</v>
      </c>
    </row>
    <row r="37" ht="15.75" customHeight="1">
      <c r="A37" t="s">
        <v>63</v>
      </c>
      <c r="B37" s="6">
        <v>330788.86</v>
      </c>
      <c r="C37" s="6">
        <v>284054.77</v>
      </c>
      <c r="D37" s="6">
        <v>329372.93</v>
      </c>
      <c r="F37" t="s">
        <v>64</v>
      </c>
      <c r="G37" s="6">
        <v>0.0</v>
      </c>
      <c r="H37" s="6">
        <v>-2.8</v>
      </c>
      <c r="I37" s="6">
        <v>0.0</v>
      </c>
    </row>
    <row r="38" ht="15.75" customHeight="1">
      <c r="A38" s="2" t="s">
        <v>65</v>
      </c>
      <c r="B38" s="5" t="str">
        <f t="shared" ref="B38:D38" si="28">+B8+B17</f>
        <v>954,789.63</v>
      </c>
      <c r="C38" s="5" t="str">
        <f t="shared" si="28"/>
        <v>915,894.35</v>
      </c>
      <c r="D38" s="5" t="str">
        <f t="shared" si="28"/>
        <v>922,543.86</v>
      </c>
      <c r="F38" t="s">
        <v>55</v>
      </c>
      <c r="G38" s="6" t="str">
        <f t="shared" ref="G38:I38" si="29">G39</f>
        <v>1,659.00</v>
      </c>
      <c r="H38" s="6" t="str">
        <f t="shared" si="29"/>
        <v>1,659.00</v>
      </c>
      <c r="I38" s="6" t="str">
        <f t="shared" si="29"/>
        <v>1,659.00</v>
      </c>
    </row>
    <row r="39" ht="15.75" customHeight="1">
      <c r="F39" t="s">
        <v>66</v>
      </c>
      <c r="G39" s="6">
        <v>1659.0</v>
      </c>
      <c r="H39" s="6">
        <v>1659.0</v>
      </c>
      <c r="I39" s="6">
        <v>1659.0</v>
      </c>
    </row>
    <row r="40" ht="15.75" customHeight="1">
      <c r="F40" s="2" t="s">
        <v>67</v>
      </c>
      <c r="G40" s="5" t="str">
        <f t="shared" ref="G40:I40" si="30">+G8+G15+G19</f>
        <v>954,789.63</v>
      </c>
      <c r="H40" s="5" t="str">
        <f t="shared" si="30"/>
        <v>915,894.35</v>
      </c>
      <c r="I40" s="5" t="str">
        <f t="shared" si="30"/>
        <v>922,543.86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480314960629921" footer="0.0" header="0.0" left="0.7086614173228347" right="0.7086614173228347" top="0.7480314960629921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baseType="lpstr" size="3">
      <vt:lpstr>BS</vt:lpstr>
      <vt:lpstr>BS!Área_de_impresión</vt:lpstr>
      <vt:lpstr>BS!Títulos_a_imprimir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2023-11-15T19:40:48Z</dcterms:created>
  <dc:creator>Usuario de Windows</dc:creator>
  <cp:lastModifiedBy>Usuario de Windows</cp:lastModifiedBy>
  <cp:lastPrinted>2023-11-15T19:56:06Z</cp:lastPrinted>
  <dcterms:modified xsi:type="dcterms:W3CDTF">2023-11-28T03:00:30Z</dcterms:modified>
</cp:coreProperties>
</file>